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ion\1_PK\3_GT\4_Regeln und Infos\0_GAV\"/>
    </mc:Choice>
  </mc:AlternateContent>
  <xr:revisionPtr revIDLastSave="0" documentId="13_ncr:1_{68B9CFF1-C996-4FD8-BC16-54D80EF28ECB}" xr6:coauthVersionLast="36" xr6:coauthVersionMax="36" xr10:uidLastSave="{00000000-0000-0000-0000-000000000000}"/>
  <bookViews>
    <workbookView xWindow="-12" yWindow="-12" windowWidth="14136" windowHeight="12240" xr2:uid="{00000000-000D-0000-FFFF-FFFF00000000}"/>
  </bookViews>
  <sheets>
    <sheet name="Zuschläge" sheetId="1" r:id="rId1"/>
    <sheet name="Monat vs. Stund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" l="1"/>
  <c r="B17" i="2" s="1"/>
  <c r="B19" i="2" s="1"/>
  <c r="C6" i="1" l="1"/>
  <c r="C16" i="1"/>
  <c r="C17" i="1" s="1"/>
  <c r="B7" i="2"/>
  <c r="C7" i="1"/>
  <c r="B8" i="2" l="1"/>
  <c r="B9" i="2" s="1"/>
  <c r="C8" i="1"/>
  <c r="C9" i="1" s="1"/>
  <c r="C10" i="1" s="1"/>
  <c r="C19" i="1"/>
  <c r="C18" i="1"/>
  <c r="C20" i="1" l="1"/>
</calcChain>
</file>

<file path=xl/sharedStrings.xml><?xml version="1.0" encoding="utf-8"?>
<sst xmlns="http://schemas.openxmlformats.org/spreadsheetml/2006/main" count="31" uniqueCount="18">
  <si>
    <t>Zusammensetzung Stundenlohn</t>
  </si>
  <si>
    <t>Martin Muster</t>
  </si>
  <si>
    <t>Grundlohn</t>
  </si>
  <si>
    <t>Ferien</t>
  </si>
  <si>
    <t>Feiertage</t>
  </si>
  <si>
    <t>13ter</t>
  </si>
  <si>
    <t>Bruttolohn</t>
  </si>
  <si>
    <t>Berechnung Stundenlohn aus Monatslohn</t>
  </si>
  <si>
    <t>durchschnittliche Monatsstunden</t>
  </si>
  <si>
    <t>rüchwärts berechnen</t>
  </si>
  <si>
    <t>Monatslohn brutto</t>
  </si>
  <si>
    <t>Nettolohn</t>
  </si>
  <si>
    <t>gemäss Tabelle</t>
  </si>
  <si>
    <t>Stundenlohn Netto</t>
  </si>
  <si>
    <t>Stundenlohn Brutto</t>
  </si>
  <si>
    <t>abzgl. 13ter</t>
  </si>
  <si>
    <t>zuzgl. 13ter</t>
  </si>
  <si>
    <t>Prozentsatz Ferientage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</si>
</sst>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0" fontId="0" fillId="0" borderId="0" xfId="0" applyNumberFormat="1"/>
    <xf numFmtId="2" fontId="0" fillId="0" borderId="0" xfId="0" applyNumberFormat="1"/>
    <xf numFmtId="0" fontId="1" fillId="0" borderId="0" xfId="0" applyFont="1"/>
    <xf numFmtId="4" fontId="0" fillId="0" borderId="0" xfId="0" applyNumberFormat="1"/>
    <xf numFmtId="4" fontId="0" fillId="2" borderId="0" xfId="0" applyNumberFormat="1" applyFill="1"/>
    <xf numFmtId="2" fontId="0" fillId="2" borderId="0" xfId="0" applyNumberFormat="1" applyFill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3" fillId="0" borderId="0" xfId="0" applyFont="1"/>
    <xf numFmtId="4" fontId="0" fillId="0" borderId="3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15241</xdr:rowOff>
    </xdr:from>
    <xdr:to>
      <xdr:col>10</xdr:col>
      <xdr:colOff>179351</xdr:colOff>
      <xdr:row>19</xdr:row>
      <xdr:rowOff>30481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1960" y="685801"/>
          <a:ext cx="3349271" cy="253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activeCell="C16" sqref="C16"/>
    </sheetView>
  </sheetViews>
  <sheetFormatPr baseColWidth="10" defaultRowHeight="13.2" x14ac:dyDescent="0.25"/>
  <cols>
    <col min="3" max="3" width="11.44140625" style="2"/>
    <col min="4" max="4" width="4.33203125" customWidth="1"/>
  </cols>
  <sheetData>
    <row r="1" spans="1:7" x14ac:dyDescent="0.25">
      <c r="A1" t="s">
        <v>0</v>
      </c>
    </row>
    <row r="3" spans="1:7" x14ac:dyDescent="0.25">
      <c r="A3" s="3" t="s">
        <v>1</v>
      </c>
      <c r="G3" s="3" t="s">
        <v>17</v>
      </c>
    </row>
    <row r="5" spans="1:7" x14ac:dyDescent="0.25">
      <c r="A5" t="s">
        <v>2</v>
      </c>
      <c r="C5" s="6">
        <v>25.7</v>
      </c>
    </row>
    <row r="6" spans="1:7" x14ac:dyDescent="0.25">
      <c r="A6" t="s">
        <v>3</v>
      </c>
      <c r="B6" s="1">
        <v>0.13039999999999999</v>
      </c>
      <c r="C6" s="2">
        <f>ROUND((C$5*B6)*2,1)/2</f>
        <v>3.35</v>
      </c>
      <c r="E6" s="12" t="s">
        <v>12</v>
      </c>
    </row>
    <row r="7" spans="1:7" x14ac:dyDescent="0.25">
      <c r="A7" t="s">
        <v>4</v>
      </c>
      <c r="B7" s="1">
        <v>3.5900000000000001E-2</v>
      </c>
      <c r="C7" s="2">
        <f>ROUND((C$5*B7)*2,1)/2</f>
        <v>0.9</v>
      </c>
      <c r="E7" s="12"/>
    </row>
    <row r="8" spans="1:7" x14ac:dyDescent="0.25">
      <c r="A8" s="10" t="s">
        <v>11</v>
      </c>
      <c r="B8" s="10"/>
      <c r="C8" s="11">
        <f>SUM(C5:C7)</f>
        <v>29.95</v>
      </c>
    </row>
    <row r="9" spans="1:7" x14ac:dyDescent="0.25">
      <c r="A9" t="s">
        <v>5</v>
      </c>
      <c r="B9" s="1">
        <v>8.3299999999999999E-2</v>
      </c>
      <c r="C9" s="2">
        <f>ROUND((C8*B9)*2,1)/2</f>
        <v>2.5</v>
      </c>
    </row>
    <row r="10" spans="1:7" ht="13.8" thickBot="1" x14ac:dyDescent="0.3">
      <c r="A10" s="8" t="s">
        <v>6</v>
      </c>
      <c r="B10" s="8"/>
      <c r="C10" s="9">
        <f>SUM(C8:C9)</f>
        <v>32.450000000000003</v>
      </c>
    </row>
    <row r="13" spans="1:7" x14ac:dyDescent="0.25">
      <c r="A13" s="7" t="s">
        <v>9</v>
      </c>
    </row>
    <row r="15" spans="1:7" x14ac:dyDescent="0.25">
      <c r="A15" t="s">
        <v>6</v>
      </c>
      <c r="C15" s="6">
        <v>32.450000000000003</v>
      </c>
    </row>
    <row r="16" spans="1:7" x14ac:dyDescent="0.25">
      <c r="A16" t="s">
        <v>5</v>
      </c>
      <c r="B16" s="1">
        <v>8.3299999999999999E-2</v>
      </c>
      <c r="C16" s="2">
        <f>ROUND((C15/(100%+B16)*B16)*2,1)/2</f>
        <v>2.5</v>
      </c>
    </row>
    <row r="17" spans="1:5" x14ac:dyDescent="0.25">
      <c r="A17" s="10" t="s">
        <v>11</v>
      </c>
      <c r="B17" s="10"/>
      <c r="C17" s="11">
        <f>C15-C16</f>
        <v>29.950000000000003</v>
      </c>
    </row>
    <row r="18" spans="1:5" x14ac:dyDescent="0.25">
      <c r="A18" t="s">
        <v>3</v>
      </c>
      <c r="B18" s="1">
        <v>0.13039999999999999</v>
      </c>
      <c r="C18" s="2">
        <f>ROUND((C17/(100%+B18+B19)*B18)*2,1)/2</f>
        <v>3.35</v>
      </c>
      <c r="E18" s="12" t="s">
        <v>12</v>
      </c>
    </row>
    <row r="19" spans="1:5" x14ac:dyDescent="0.25">
      <c r="A19" t="s">
        <v>4</v>
      </c>
      <c r="B19" s="1">
        <v>3.5900000000000001E-2</v>
      </c>
      <c r="C19" s="2">
        <f>ROUND((C17/(100%+B18+B19)*B19)*2,1)/2</f>
        <v>0.9</v>
      </c>
      <c r="E19" s="12"/>
    </row>
    <row r="20" spans="1:5" ht="13.8" thickBot="1" x14ac:dyDescent="0.3">
      <c r="A20" s="8" t="s">
        <v>2</v>
      </c>
      <c r="B20" s="8"/>
      <c r="C20" s="9">
        <f>C17-C18-C19</f>
        <v>25.700000000000003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A25" sqref="A25"/>
    </sheetView>
  </sheetViews>
  <sheetFormatPr baseColWidth="10" defaultRowHeight="13.2" x14ac:dyDescent="0.25"/>
  <cols>
    <col min="1" max="1" width="36" bestFit="1" customWidth="1"/>
    <col min="2" max="2" width="11.44140625" style="4"/>
  </cols>
  <sheetData>
    <row r="1" spans="1:2" x14ac:dyDescent="0.25">
      <c r="A1" t="s">
        <v>7</v>
      </c>
    </row>
    <row r="3" spans="1:2" x14ac:dyDescent="0.25">
      <c r="A3" s="3" t="s">
        <v>1</v>
      </c>
    </row>
    <row r="5" spans="1:2" x14ac:dyDescent="0.25">
      <c r="A5" t="s">
        <v>10</v>
      </c>
      <c r="B5" s="5">
        <v>5191.1499999999996</v>
      </c>
    </row>
    <row r="6" spans="1:2" x14ac:dyDescent="0.25">
      <c r="A6" t="s">
        <v>8</v>
      </c>
      <c r="B6" s="13">
        <v>173.3</v>
      </c>
    </row>
    <row r="7" spans="1:2" x14ac:dyDescent="0.25">
      <c r="A7" t="s">
        <v>13</v>
      </c>
      <c r="B7" s="4">
        <f>B5/B6</f>
        <v>29.954702827466818</v>
      </c>
    </row>
    <row r="8" spans="1:2" x14ac:dyDescent="0.25">
      <c r="A8" t="s">
        <v>16</v>
      </c>
      <c r="B8" s="13">
        <f>B7*8.33/100</f>
        <v>2.4952267455279862</v>
      </c>
    </row>
    <row r="9" spans="1:2" x14ac:dyDescent="0.25">
      <c r="A9" t="s">
        <v>14</v>
      </c>
      <c r="B9" s="4">
        <f>SUM(B7:B8)</f>
        <v>32.449929572994805</v>
      </c>
    </row>
    <row r="13" spans="1:2" x14ac:dyDescent="0.25">
      <c r="A13" s="7" t="s">
        <v>9</v>
      </c>
    </row>
    <row r="15" spans="1:2" x14ac:dyDescent="0.25">
      <c r="A15" t="s">
        <v>14</v>
      </c>
      <c r="B15" s="5">
        <v>32.450000000000003</v>
      </c>
    </row>
    <row r="16" spans="1:2" x14ac:dyDescent="0.25">
      <c r="A16" t="s">
        <v>15</v>
      </c>
      <c r="B16" s="13">
        <f>B15/108.33*8.33</f>
        <v>2.4952321609895689</v>
      </c>
    </row>
    <row r="17" spans="1:2" x14ac:dyDescent="0.25">
      <c r="A17" t="s">
        <v>13</v>
      </c>
      <c r="B17" s="4">
        <f>B15-B16</f>
        <v>29.954767839010433</v>
      </c>
    </row>
    <row r="18" spans="1:2" x14ac:dyDescent="0.25">
      <c r="A18" t="s">
        <v>8</v>
      </c>
      <c r="B18" s="13">
        <v>173.3</v>
      </c>
    </row>
    <row r="19" spans="1:2" x14ac:dyDescent="0.25">
      <c r="A19" t="s">
        <v>10</v>
      </c>
      <c r="B19" s="4">
        <f>B17*B18</f>
        <v>5191.1612665005086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Zuschläge</vt:lpstr>
      <vt:lpstr>Monat vs. Stunden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Ritz Norma</dc:creator>
  <cp:lastModifiedBy>Ritz Norma</cp:lastModifiedBy>
  <dcterms:created xsi:type="dcterms:W3CDTF">2017-11-01T11:52:28Z</dcterms:created>
  <dcterms:modified xsi:type="dcterms:W3CDTF">2019-09-24T20:27:01Z</dcterms:modified>
</cp:coreProperties>
</file>